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46" yWindow="75" windowWidth="12120" windowHeight="8640" activeTab="0"/>
  </bookViews>
  <sheets>
    <sheet name="Munka1" sheetId="1" r:id="rId1"/>
    <sheet name="Munka2" sheetId="2" r:id="rId2"/>
    <sheet name="Munka3" sheetId="3" r:id="rId3"/>
    <sheet name="Munka4" sheetId="4" r:id="rId4"/>
  </sheets>
  <definedNames/>
  <calcPr fullCalcOnLoad="1"/>
</workbook>
</file>

<file path=xl/sharedStrings.xml><?xml version="1.0" encoding="utf-8"?>
<sst xmlns="http://schemas.openxmlformats.org/spreadsheetml/2006/main" count="111" uniqueCount="71">
  <si>
    <t>Szakfeladat</t>
  </si>
  <si>
    <t>Megnevezés</t>
  </si>
  <si>
    <t>Dologi kiadások</t>
  </si>
  <si>
    <t>Egyéb kiadások</t>
  </si>
  <si>
    <t>Óvodai int.étkeztetés</t>
  </si>
  <si>
    <t>Iskolai int.étkeztetés</t>
  </si>
  <si>
    <t>Munkahelyi vendéglátás</t>
  </si>
  <si>
    <t>Közutak,hidak,üzemelt.</t>
  </si>
  <si>
    <t>Önk.igazg.tevék.</t>
  </si>
  <si>
    <t>Közvilágít.feladatok</t>
  </si>
  <si>
    <t>Önkorm.elszámolásai</t>
  </si>
  <si>
    <t>Óvodai nevelés</t>
  </si>
  <si>
    <t>Szoc.étkeztetés</t>
  </si>
  <si>
    <t>Műk.c.pe.átad</t>
  </si>
  <si>
    <t>összesen</t>
  </si>
  <si>
    <t>Személyi juttatás.</t>
  </si>
  <si>
    <t>módosított előirányz.</t>
  </si>
  <si>
    <t>teljesítés</t>
  </si>
  <si>
    <t>Műk.kiad. Összesen</t>
  </si>
  <si>
    <t>e Ft</t>
  </si>
  <si>
    <t>Munkaadói járulék</t>
  </si>
  <si>
    <t>Felhalm.kiad.</t>
  </si>
  <si>
    <t>Felhalm.c.pe. átad.</t>
  </si>
  <si>
    <t>Szoc. ellát.(segélyek)</t>
  </si>
  <si>
    <t>Körj. int. finansz.</t>
  </si>
  <si>
    <t>Szakfeladat összesen</t>
  </si>
  <si>
    <t>Finanaszírozási kiadások</t>
  </si>
  <si>
    <t>Létszám</t>
  </si>
  <si>
    <t>Nyitó</t>
  </si>
  <si>
    <t>Záró</t>
  </si>
  <si>
    <t>3. számú melléklet</t>
  </si>
  <si>
    <t>eredeti előir.</t>
  </si>
  <si>
    <t>Vízterm.kezel.ellát.</t>
  </si>
  <si>
    <t>Szennyvíz gyűjt.kez.ell.</t>
  </si>
  <si>
    <t>Üdülői szálláshely szolg.</t>
  </si>
  <si>
    <t>Nem lakóing.bérbead.üzemelt.</t>
  </si>
  <si>
    <t>200 Orvosi rendelő</t>
  </si>
  <si>
    <t>202 Egyéb épületek</t>
  </si>
  <si>
    <t>Önkorm.jogalkotás</t>
  </si>
  <si>
    <t>Kiemelt.áll.és önk.rendezv.</t>
  </si>
  <si>
    <t>Város és községgazd.</t>
  </si>
  <si>
    <t>100 Volkswagen üzem.</t>
  </si>
  <si>
    <t>105 óvodai nevelés</t>
  </si>
  <si>
    <t>Isk.korúak.ált.isk.okt.</t>
  </si>
  <si>
    <t>106 iskola</t>
  </si>
  <si>
    <t>108 iskolabusz</t>
  </si>
  <si>
    <t>Család és nővéd.eü.gond.</t>
  </si>
  <si>
    <t>Ifj.eü.gond.</t>
  </si>
  <si>
    <t>Rendsz.szoc.segély</t>
  </si>
  <si>
    <t>Lakásfennt.tám.norm.</t>
  </si>
  <si>
    <t>Ápolási díj alanyi jog.</t>
  </si>
  <si>
    <t>Átmeneti segély</t>
  </si>
  <si>
    <t>Temetési segély</t>
  </si>
  <si>
    <t>Rendk.gyerm.véd.tám.</t>
  </si>
  <si>
    <t>Egyéb önk.eseti pénzb.ell.</t>
  </si>
  <si>
    <t>Köztemetés</t>
  </si>
  <si>
    <t>Civil szerv.műk.támog.</t>
  </si>
  <si>
    <t>Közcélú foglalk.</t>
  </si>
  <si>
    <t>Közm.intézm.műk.</t>
  </si>
  <si>
    <t>Szabadidősport tev.és támog.</t>
  </si>
  <si>
    <t>Köztemető fenntart.és műk.</t>
  </si>
  <si>
    <t>Egyéb m.n.s.építés</t>
  </si>
  <si>
    <t>Mozg.korl.közl.tám.</t>
  </si>
  <si>
    <t>Közhasznú fogl.</t>
  </si>
  <si>
    <t>Lakó és nem lakóép.építése</t>
  </si>
  <si>
    <t>101 Árvízvédek.munk.</t>
  </si>
  <si>
    <t>102 Településőrők</t>
  </si>
  <si>
    <t>Finansz.műveletek</t>
  </si>
  <si>
    <t>Helyi rend.lakásf.tám.</t>
  </si>
  <si>
    <t xml:space="preserve">                                         2010. évi költségvetési kiadások előirányzatai és teljesítései</t>
  </si>
  <si>
    <t>Működési célú tartalék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</si>
</sst>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2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textRotation="90" wrapText="1"/>
    </xf>
    <xf numFmtId="0" fontId="1" fillId="0" borderId="0" xfId="0" applyFont="1" applyBorder="1" applyAlignment="1">
      <alignment textRotation="90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shrinkToFi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0" fontId="1" fillId="0" borderId="0" xfId="0" applyFont="1" applyBorder="1" applyAlignment="1">
      <alignment horizontal="center" shrinkToFit="1"/>
    </xf>
    <xf numFmtId="0" fontId="2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4"/>
  <sheetViews>
    <sheetView tabSelected="1" zoomScaleSheetLayoutView="100" zoomScalePageLayoutView="0" workbookViewId="0" topLeftCell="W1">
      <selection activeCell="AO38" sqref="AO38:AO39"/>
    </sheetView>
  </sheetViews>
  <sheetFormatPr defaultColWidth="9.00390625" defaultRowHeight="12.75"/>
  <cols>
    <col min="1" max="1" width="8.75390625" style="0" customWidth="1"/>
    <col min="2" max="2" width="20.75390625" style="0" customWidth="1"/>
    <col min="3" max="3" width="6.875" style="0" customWidth="1"/>
    <col min="4" max="4" width="6.125" style="0" customWidth="1"/>
    <col min="5" max="5" width="6.625" style="0" customWidth="1"/>
    <col min="6" max="6" width="6.375" style="0" customWidth="1"/>
    <col min="7" max="7" width="5.75390625" style="0" customWidth="1"/>
    <col min="8" max="8" width="6.75390625" style="0" customWidth="1"/>
    <col min="9" max="9" width="5.875" style="0" customWidth="1"/>
    <col min="10" max="12" width="6.25390625" style="0" customWidth="1"/>
    <col min="13" max="13" width="6.375" style="0" customWidth="1"/>
    <col min="14" max="14" width="6.00390625" style="0" customWidth="1"/>
    <col min="15" max="15" width="5.875" style="0" customWidth="1"/>
    <col min="16" max="16" width="6.375" style="0" customWidth="1"/>
    <col min="17" max="17" width="5.875" style="0" customWidth="1"/>
    <col min="18" max="18" width="6.375" style="0" customWidth="1"/>
    <col min="19" max="19" width="5.625" style="0" customWidth="1"/>
    <col min="20" max="20" width="5.875" style="0" customWidth="1"/>
    <col min="21" max="21" width="6.25390625" style="0" customWidth="1"/>
    <col min="22" max="22" width="5.875" style="0" customWidth="1"/>
    <col min="23" max="23" width="6.125" style="0" customWidth="1"/>
    <col min="24" max="24" width="5.125" style="0" customWidth="1"/>
    <col min="25" max="25" width="5.625" style="0" customWidth="1"/>
    <col min="26" max="26" width="5.375" style="0" customWidth="1"/>
    <col min="27" max="27" width="5.75390625" style="0" customWidth="1"/>
    <col min="28" max="28" width="5.625" style="0" customWidth="1"/>
    <col min="29" max="29" width="6.00390625" style="0" customWidth="1"/>
    <col min="30" max="30" width="7.375" style="0" customWidth="1"/>
    <col min="31" max="31" width="8.625" style="0" customWidth="1"/>
    <col min="32" max="32" width="7.375" style="0" customWidth="1"/>
    <col min="33" max="33" width="6.625" style="0" customWidth="1"/>
    <col min="34" max="34" width="6.125" style="0" customWidth="1"/>
    <col min="35" max="35" width="6.375" style="0" customWidth="1"/>
    <col min="36" max="36" width="6.75390625" style="0" customWidth="1"/>
    <col min="37" max="37" width="6.125" style="0" customWidth="1"/>
    <col min="38" max="38" width="5.875" style="0" customWidth="1"/>
    <col min="39" max="39" width="5.375" style="0" customWidth="1"/>
    <col min="40" max="40" width="5.75390625" style="0" customWidth="1"/>
    <col min="41" max="41" width="8.25390625" style="0" customWidth="1"/>
    <col min="42" max="42" width="6.75390625" style="0" customWidth="1"/>
    <col min="43" max="43" width="7.625" style="0" customWidth="1"/>
  </cols>
  <sheetData>
    <row r="1" spans="1:42" ht="18">
      <c r="A1" s="5"/>
      <c r="B1" s="6"/>
      <c r="D1" s="6"/>
      <c r="E1" s="4" t="s">
        <v>69</v>
      </c>
      <c r="F1" s="7"/>
      <c r="G1" s="7"/>
      <c r="H1" s="7"/>
      <c r="K1" s="10"/>
      <c r="O1" s="10"/>
      <c r="Q1" s="10"/>
      <c r="W1" s="10" t="s">
        <v>19</v>
      </c>
      <c r="X1" s="10"/>
      <c r="Y1" s="10"/>
      <c r="Z1" s="10"/>
      <c r="AA1" s="10"/>
      <c r="AB1" s="10"/>
      <c r="AC1" s="10"/>
      <c r="AM1" s="10" t="s">
        <v>30</v>
      </c>
      <c r="AN1" s="10"/>
      <c r="AP1" s="10"/>
    </row>
    <row r="2" spans="1:43" ht="25.5">
      <c r="A2" s="8" t="s">
        <v>0</v>
      </c>
      <c r="B2" s="9" t="s">
        <v>1</v>
      </c>
      <c r="C2" s="30" t="s">
        <v>15</v>
      </c>
      <c r="D2" s="30"/>
      <c r="E2" s="30"/>
      <c r="F2" s="30" t="s">
        <v>20</v>
      </c>
      <c r="G2" s="30"/>
      <c r="H2" s="30"/>
      <c r="I2" s="30" t="s">
        <v>2</v>
      </c>
      <c r="J2" s="30"/>
      <c r="K2" s="30"/>
      <c r="L2" s="30" t="s">
        <v>3</v>
      </c>
      <c r="M2" s="31"/>
      <c r="N2" s="31"/>
      <c r="O2" s="31" t="s">
        <v>13</v>
      </c>
      <c r="P2" s="31"/>
      <c r="Q2" s="31"/>
      <c r="R2" s="31" t="s">
        <v>23</v>
      </c>
      <c r="S2" s="31"/>
      <c r="T2" s="31"/>
      <c r="U2" s="31" t="s">
        <v>24</v>
      </c>
      <c r="V2" s="31"/>
      <c r="W2" s="31"/>
      <c r="X2" s="30" t="s">
        <v>70</v>
      </c>
      <c r="Y2" s="30"/>
      <c r="Z2" s="30"/>
      <c r="AA2" s="30" t="s">
        <v>26</v>
      </c>
      <c r="AB2" s="30"/>
      <c r="AC2" s="30"/>
      <c r="AD2" s="31" t="s">
        <v>18</v>
      </c>
      <c r="AE2" s="31"/>
      <c r="AF2" s="31"/>
      <c r="AG2" s="31" t="s">
        <v>21</v>
      </c>
      <c r="AH2" s="31"/>
      <c r="AI2" s="31"/>
      <c r="AJ2" s="31" t="s">
        <v>22</v>
      </c>
      <c r="AK2" s="31"/>
      <c r="AL2" s="31"/>
      <c r="AM2" s="31" t="s">
        <v>27</v>
      </c>
      <c r="AN2" s="31"/>
      <c r="AO2" s="31" t="s">
        <v>25</v>
      </c>
      <c r="AP2" s="31"/>
      <c r="AQ2" s="31"/>
    </row>
    <row r="3" spans="1:43" ht="69" customHeight="1">
      <c r="A3" s="11"/>
      <c r="B3" s="12"/>
      <c r="C3" s="14" t="s">
        <v>31</v>
      </c>
      <c r="D3" s="13" t="s">
        <v>16</v>
      </c>
      <c r="E3" s="13" t="s">
        <v>17</v>
      </c>
      <c r="F3" s="14" t="s">
        <v>31</v>
      </c>
      <c r="G3" s="13" t="s">
        <v>16</v>
      </c>
      <c r="H3" s="13" t="s">
        <v>17</v>
      </c>
      <c r="I3" s="14" t="s">
        <v>31</v>
      </c>
      <c r="J3" s="13" t="s">
        <v>16</v>
      </c>
      <c r="K3" s="13" t="s">
        <v>17</v>
      </c>
      <c r="L3" s="14" t="s">
        <v>31</v>
      </c>
      <c r="M3" s="13" t="s">
        <v>16</v>
      </c>
      <c r="N3" s="13" t="s">
        <v>17</v>
      </c>
      <c r="O3" s="14" t="s">
        <v>31</v>
      </c>
      <c r="P3" s="13" t="s">
        <v>16</v>
      </c>
      <c r="Q3" s="13" t="s">
        <v>17</v>
      </c>
      <c r="R3" s="14" t="s">
        <v>31</v>
      </c>
      <c r="S3" s="13" t="s">
        <v>16</v>
      </c>
      <c r="T3" s="13" t="s">
        <v>17</v>
      </c>
      <c r="U3" s="14" t="s">
        <v>31</v>
      </c>
      <c r="V3" s="13" t="s">
        <v>16</v>
      </c>
      <c r="W3" s="13" t="s">
        <v>17</v>
      </c>
      <c r="X3" s="14" t="s">
        <v>31</v>
      </c>
      <c r="Y3" s="13" t="s">
        <v>16</v>
      </c>
      <c r="Z3" s="13" t="s">
        <v>17</v>
      </c>
      <c r="AA3" s="14" t="s">
        <v>31</v>
      </c>
      <c r="AB3" s="13" t="s">
        <v>16</v>
      </c>
      <c r="AC3" s="13" t="s">
        <v>17</v>
      </c>
      <c r="AD3" s="14" t="s">
        <v>31</v>
      </c>
      <c r="AE3" s="13" t="s">
        <v>16</v>
      </c>
      <c r="AF3" s="13" t="s">
        <v>17</v>
      </c>
      <c r="AG3" s="14" t="s">
        <v>31</v>
      </c>
      <c r="AH3" s="13" t="s">
        <v>16</v>
      </c>
      <c r="AI3" s="13" t="s">
        <v>17</v>
      </c>
      <c r="AJ3" s="14" t="s">
        <v>31</v>
      </c>
      <c r="AK3" s="13" t="s">
        <v>16</v>
      </c>
      <c r="AL3" s="13" t="s">
        <v>17</v>
      </c>
      <c r="AM3" s="13" t="s">
        <v>28</v>
      </c>
      <c r="AN3" s="13" t="s">
        <v>29</v>
      </c>
      <c r="AO3" s="14" t="s">
        <v>31</v>
      </c>
      <c r="AP3" s="13" t="s">
        <v>16</v>
      </c>
      <c r="AQ3" s="13" t="s">
        <v>17</v>
      </c>
    </row>
    <row r="4" spans="1:43" ht="12.75">
      <c r="A4" s="11">
        <v>3600001</v>
      </c>
      <c r="B4" s="12" t="s">
        <v>32</v>
      </c>
      <c r="H4" s="3"/>
      <c r="I4">
        <v>113</v>
      </c>
      <c r="J4">
        <v>113</v>
      </c>
      <c r="K4">
        <v>119</v>
      </c>
      <c r="M4" s="15"/>
      <c r="AD4" s="10">
        <f>SUM(C4,F4,I4,L4,O4,R4,AA4)</f>
        <v>113</v>
      </c>
      <c r="AE4" s="10">
        <f>SUM(D4,G4,J4,M4,P4,AB4)</f>
        <v>113</v>
      </c>
      <c r="AF4" s="10">
        <f>SUM(E4,H4,K4,N4,Q4,AC4)</f>
        <v>119</v>
      </c>
      <c r="AJ4">
        <v>1505</v>
      </c>
      <c r="AK4">
        <v>1505</v>
      </c>
      <c r="AL4">
        <v>1003</v>
      </c>
      <c r="AO4" s="10">
        <f>SUM(AD4,AG4,AJ4)</f>
        <v>1618</v>
      </c>
      <c r="AP4" s="10">
        <f>SUM(AE4,AH4,AK4)</f>
        <v>1618</v>
      </c>
      <c r="AQ4" s="10">
        <f>SUM(AF4,AI4,AL4)</f>
        <v>1122</v>
      </c>
    </row>
    <row r="5" spans="1:43" ht="12.75">
      <c r="A5" s="11">
        <v>3700001</v>
      </c>
      <c r="B5" s="12" t="s">
        <v>33</v>
      </c>
      <c r="H5" s="3"/>
      <c r="I5">
        <v>63</v>
      </c>
      <c r="J5">
        <v>63</v>
      </c>
      <c r="K5">
        <v>7</v>
      </c>
      <c r="M5" s="15"/>
      <c r="AD5" s="10">
        <f aca="true" t="shared" si="0" ref="AD5:AD53">SUM(C5,F5,I5,L5,O5,R5,AA5)</f>
        <v>63</v>
      </c>
      <c r="AE5" s="10">
        <f aca="true" t="shared" si="1" ref="AE5:AE36">SUM(D5,G5,J5,M5,P5,AB5)</f>
        <v>63</v>
      </c>
      <c r="AF5" s="10">
        <f>SUM(E5,H5,K5,N5,Q5,AC5)</f>
        <v>7</v>
      </c>
      <c r="AO5" s="10">
        <f aca="true" t="shared" si="2" ref="AO5:AO53">SUM(AD5,AG5,AJ5)</f>
        <v>63</v>
      </c>
      <c r="AP5" s="10">
        <f aca="true" t="shared" si="3" ref="AP5:AP53">SUM(AE5,AH5,AK5)</f>
        <v>63</v>
      </c>
      <c r="AQ5" s="10">
        <f aca="true" t="shared" si="4" ref="AQ5:AQ14">SUM(AF5,AI5,AL5)</f>
        <v>7</v>
      </c>
    </row>
    <row r="6" spans="1:43" ht="12.75">
      <c r="A6" s="11">
        <v>4120001</v>
      </c>
      <c r="B6" s="25" t="s">
        <v>64</v>
      </c>
      <c r="H6" s="3"/>
      <c r="M6" s="15"/>
      <c r="AD6" s="10"/>
      <c r="AE6" s="10">
        <f t="shared" si="1"/>
        <v>0</v>
      </c>
      <c r="AF6" s="10">
        <f>SUM(E6,H6,K6,N6,Q6,AC6)</f>
        <v>0</v>
      </c>
      <c r="AH6">
        <v>701</v>
      </c>
      <c r="AI6">
        <v>701</v>
      </c>
      <c r="AO6" s="10">
        <f t="shared" si="2"/>
        <v>0</v>
      </c>
      <c r="AP6" s="10">
        <f t="shared" si="3"/>
        <v>701</v>
      </c>
      <c r="AQ6" s="10">
        <f t="shared" si="4"/>
        <v>701</v>
      </c>
    </row>
    <row r="7" spans="1:43" ht="12.75">
      <c r="A7" s="11">
        <v>4299001</v>
      </c>
      <c r="B7" s="12" t="s">
        <v>61</v>
      </c>
      <c r="H7" s="3"/>
      <c r="M7" s="15"/>
      <c r="AD7" s="10"/>
      <c r="AE7" s="10">
        <f t="shared" si="1"/>
        <v>0</v>
      </c>
      <c r="AF7" s="10">
        <f>SUM(E7,H7,K7,N7,Q7,AC7)</f>
        <v>0</v>
      </c>
      <c r="AH7">
        <v>19021</v>
      </c>
      <c r="AI7">
        <v>19021</v>
      </c>
      <c r="AO7" s="10"/>
      <c r="AP7" s="10">
        <f t="shared" si="3"/>
        <v>19021</v>
      </c>
      <c r="AQ7" s="10">
        <f t="shared" si="4"/>
        <v>19021</v>
      </c>
    </row>
    <row r="8" spans="1:43" ht="12.75">
      <c r="A8" s="11">
        <v>5221101</v>
      </c>
      <c r="B8" s="12" t="s">
        <v>7</v>
      </c>
      <c r="H8" s="3"/>
      <c r="I8">
        <v>1538</v>
      </c>
      <c r="J8">
        <v>118</v>
      </c>
      <c r="K8">
        <v>96</v>
      </c>
      <c r="M8" s="15"/>
      <c r="AD8" s="10">
        <f t="shared" si="0"/>
        <v>1538</v>
      </c>
      <c r="AE8" s="10">
        <f t="shared" si="1"/>
        <v>118</v>
      </c>
      <c r="AF8" s="10">
        <f aca="true" t="shared" si="5" ref="AF8:AF36">SUM(E8,H8,K8,N8,Q8,AC8)</f>
        <v>96</v>
      </c>
      <c r="AO8" s="10">
        <f t="shared" si="2"/>
        <v>1538</v>
      </c>
      <c r="AP8" s="10">
        <f t="shared" si="3"/>
        <v>118</v>
      </c>
      <c r="AQ8" s="10">
        <f t="shared" si="4"/>
        <v>96</v>
      </c>
    </row>
    <row r="9" spans="1:43" ht="12.75">
      <c r="A9" s="1">
        <v>5520012</v>
      </c>
      <c r="B9" s="23" t="s">
        <v>34</v>
      </c>
      <c r="H9" s="3"/>
      <c r="I9">
        <v>2145</v>
      </c>
      <c r="J9">
        <v>1195</v>
      </c>
      <c r="K9">
        <v>859</v>
      </c>
      <c r="M9" s="15"/>
      <c r="AD9" s="10">
        <f t="shared" si="0"/>
        <v>2145</v>
      </c>
      <c r="AE9" s="10">
        <f t="shared" si="1"/>
        <v>1195</v>
      </c>
      <c r="AF9" s="10">
        <f t="shared" si="5"/>
        <v>859</v>
      </c>
      <c r="AO9" s="10">
        <f t="shared" si="2"/>
        <v>2145</v>
      </c>
      <c r="AP9" s="10">
        <f t="shared" si="3"/>
        <v>1195</v>
      </c>
      <c r="AQ9" s="10">
        <f t="shared" si="4"/>
        <v>859</v>
      </c>
    </row>
    <row r="10" spans="1:43" ht="12.75">
      <c r="A10" s="1">
        <v>5629121</v>
      </c>
      <c r="B10" s="1" t="s">
        <v>4</v>
      </c>
      <c r="H10" s="3"/>
      <c r="I10">
        <v>2897</v>
      </c>
      <c r="J10">
        <v>2897</v>
      </c>
      <c r="K10">
        <v>2792</v>
      </c>
      <c r="M10" s="15"/>
      <c r="AD10" s="10">
        <f t="shared" si="0"/>
        <v>2897</v>
      </c>
      <c r="AE10" s="10">
        <f t="shared" si="1"/>
        <v>2897</v>
      </c>
      <c r="AF10" s="10">
        <f t="shared" si="5"/>
        <v>2792</v>
      </c>
      <c r="AG10" s="16"/>
      <c r="AH10" s="16"/>
      <c r="AI10" s="16"/>
      <c r="AO10" s="10">
        <f t="shared" si="2"/>
        <v>2897</v>
      </c>
      <c r="AP10" s="10">
        <f t="shared" si="3"/>
        <v>2897</v>
      </c>
      <c r="AQ10" s="10">
        <f t="shared" si="4"/>
        <v>2792</v>
      </c>
    </row>
    <row r="11" spans="1:43" ht="12.75">
      <c r="A11" s="1">
        <v>5629131</v>
      </c>
      <c r="B11" s="1" t="s">
        <v>5</v>
      </c>
      <c r="H11" s="15"/>
      <c r="I11" s="15">
        <v>4800</v>
      </c>
      <c r="J11" s="15">
        <v>4700</v>
      </c>
      <c r="K11" s="15">
        <v>4675</v>
      </c>
      <c r="L11" s="15"/>
      <c r="M11" s="15"/>
      <c r="N11" s="15"/>
      <c r="O11" s="15"/>
      <c r="P11" s="15"/>
      <c r="Q11" s="15"/>
      <c r="AD11" s="10">
        <f t="shared" si="0"/>
        <v>4800</v>
      </c>
      <c r="AE11" s="10">
        <f t="shared" si="1"/>
        <v>4700</v>
      </c>
      <c r="AF11" s="10">
        <f t="shared" si="5"/>
        <v>4675</v>
      </c>
      <c r="AG11" s="20"/>
      <c r="AH11" s="16"/>
      <c r="AI11" s="16"/>
      <c r="AJ11" s="16"/>
      <c r="AK11" s="16"/>
      <c r="AL11" s="16"/>
      <c r="AO11" s="10">
        <f t="shared" si="2"/>
        <v>4800</v>
      </c>
      <c r="AP11" s="10">
        <f t="shared" si="3"/>
        <v>4700</v>
      </c>
      <c r="AQ11" s="10">
        <f t="shared" si="4"/>
        <v>4675</v>
      </c>
    </row>
    <row r="12" spans="1:43" ht="12.75">
      <c r="A12" s="1">
        <v>5629171</v>
      </c>
      <c r="B12" s="23" t="s">
        <v>6</v>
      </c>
      <c r="H12" s="15"/>
      <c r="I12" s="15">
        <v>432</v>
      </c>
      <c r="J12" s="15">
        <v>132</v>
      </c>
      <c r="K12" s="15">
        <v>24</v>
      </c>
      <c r="M12" s="15"/>
      <c r="AD12" s="10">
        <f t="shared" si="0"/>
        <v>432</v>
      </c>
      <c r="AE12" s="10">
        <f t="shared" si="1"/>
        <v>132</v>
      </c>
      <c r="AF12" s="10">
        <f t="shared" si="5"/>
        <v>24</v>
      </c>
      <c r="AH12" s="16"/>
      <c r="AI12" s="16"/>
      <c r="AO12" s="10">
        <f t="shared" si="2"/>
        <v>432</v>
      </c>
      <c r="AP12" s="10">
        <f t="shared" si="3"/>
        <v>132</v>
      </c>
      <c r="AQ12" s="10">
        <f t="shared" si="4"/>
        <v>24</v>
      </c>
    </row>
    <row r="13" spans="1:43" ht="12.75">
      <c r="A13" s="1">
        <v>6820021</v>
      </c>
      <c r="B13" s="22" t="s">
        <v>35</v>
      </c>
      <c r="H13" s="15"/>
      <c r="I13" s="15"/>
      <c r="J13" s="15"/>
      <c r="K13" s="15">
        <v>13</v>
      </c>
      <c r="L13" s="15"/>
      <c r="M13" s="15"/>
      <c r="N13" s="15"/>
      <c r="AD13" s="10"/>
      <c r="AE13" s="10">
        <f t="shared" si="1"/>
        <v>0</v>
      </c>
      <c r="AF13" s="10">
        <f t="shared" si="5"/>
        <v>13</v>
      </c>
      <c r="AG13" s="20"/>
      <c r="AH13" s="20"/>
      <c r="AI13" s="20"/>
      <c r="AO13" s="10">
        <f t="shared" si="2"/>
        <v>0</v>
      </c>
      <c r="AP13" s="10">
        <f t="shared" si="3"/>
        <v>0</v>
      </c>
      <c r="AQ13" s="10">
        <f t="shared" si="4"/>
        <v>13</v>
      </c>
    </row>
    <row r="14" spans="1:43" ht="12.75">
      <c r="A14" s="1">
        <v>6820021</v>
      </c>
      <c r="B14" s="23" t="s">
        <v>36</v>
      </c>
      <c r="H14" s="15"/>
      <c r="I14" s="15">
        <v>188</v>
      </c>
      <c r="J14" s="15">
        <v>188</v>
      </c>
      <c r="K14" s="15">
        <v>4</v>
      </c>
      <c r="L14" s="15"/>
      <c r="M14" s="15"/>
      <c r="N14" s="15"/>
      <c r="AD14" s="10">
        <f t="shared" si="0"/>
        <v>188</v>
      </c>
      <c r="AE14" s="10">
        <f t="shared" si="1"/>
        <v>188</v>
      </c>
      <c r="AF14" s="10">
        <f t="shared" si="5"/>
        <v>4</v>
      </c>
      <c r="AG14" s="20"/>
      <c r="AH14" s="20"/>
      <c r="AI14" s="20"/>
      <c r="AO14" s="10">
        <f t="shared" si="2"/>
        <v>188</v>
      </c>
      <c r="AP14" s="10">
        <f t="shared" si="3"/>
        <v>188</v>
      </c>
      <c r="AQ14" s="10">
        <f t="shared" si="4"/>
        <v>4</v>
      </c>
    </row>
    <row r="15" spans="1:43" ht="12.75">
      <c r="A15" s="1">
        <v>6820021</v>
      </c>
      <c r="B15" s="23" t="s">
        <v>37</v>
      </c>
      <c r="H15" s="15"/>
      <c r="I15" s="15">
        <v>814</v>
      </c>
      <c r="J15" s="15">
        <v>614</v>
      </c>
      <c r="K15" s="15">
        <v>147</v>
      </c>
      <c r="L15" s="15"/>
      <c r="M15" s="15"/>
      <c r="N15" s="15"/>
      <c r="AD15" s="10">
        <f t="shared" si="0"/>
        <v>814</v>
      </c>
      <c r="AE15" s="10">
        <f t="shared" si="1"/>
        <v>614</v>
      </c>
      <c r="AF15" s="10">
        <f t="shared" si="5"/>
        <v>147</v>
      </c>
      <c r="AG15" s="20"/>
      <c r="AH15" s="20"/>
      <c r="AI15" s="20"/>
      <c r="AO15" s="10">
        <f t="shared" si="2"/>
        <v>814</v>
      </c>
      <c r="AP15" s="10">
        <f t="shared" si="3"/>
        <v>614</v>
      </c>
      <c r="AQ15" s="10">
        <f aca="true" t="shared" si="6" ref="AQ15:AQ53">SUM(AF15,AI15,AL15)</f>
        <v>147</v>
      </c>
    </row>
    <row r="16" spans="1:43" ht="12.75">
      <c r="A16" s="1">
        <v>8411121</v>
      </c>
      <c r="B16" s="23" t="s">
        <v>38</v>
      </c>
      <c r="C16">
        <v>1488</v>
      </c>
      <c r="D16">
        <v>1488</v>
      </c>
      <c r="E16">
        <v>1446</v>
      </c>
      <c r="F16">
        <v>401</v>
      </c>
      <c r="G16">
        <v>401</v>
      </c>
      <c r="H16" s="15">
        <v>315</v>
      </c>
      <c r="I16" s="15"/>
      <c r="J16" s="15"/>
      <c r="K16" s="15"/>
      <c r="M16" s="15"/>
      <c r="AD16" s="10">
        <f t="shared" si="0"/>
        <v>1889</v>
      </c>
      <c r="AE16" s="10">
        <f t="shared" si="1"/>
        <v>1889</v>
      </c>
      <c r="AF16" s="10">
        <f t="shared" si="5"/>
        <v>1761</v>
      </c>
      <c r="AG16" s="20"/>
      <c r="AH16" s="20"/>
      <c r="AI16" s="20"/>
      <c r="AO16" s="10">
        <f t="shared" si="2"/>
        <v>1889</v>
      </c>
      <c r="AP16" s="10">
        <f t="shared" si="3"/>
        <v>1889</v>
      </c>
      <c r="AQ16" s="10">
        <f t="shared" si="6"/>
        <v>1761</v>
      </c>
    </row>
    <row r="17" spans="1:43" ht="12.75">
      <c r="A17" s="1">
        <v>8411261</v>
      </c>
      <c r="B17" s="1" t="s">
        <v>8</v>
      </c>
      <c r="C17">
        <v>5594</v>
      </c>
      <c r="D17">
        <v>5624</v>
      </c>
      <c r="E17">
        <v>5639</v>
      </c>
      <c r="F17">
        <v>1426</v>
      </c>
      <c r="G17">
        <v>1426</v>
      </c>
      <c r="H17" s="15">
        <v>1423</v>
      </c>
      <c r="I17" s="15">
        <v>6620</v>
      </c>
      <c r="J17" s="15">
        <v>8366</v>
      </c>
      <c r="K17" s="15">
        <v>7156</v>
      </c>
      <c r="L17" s="15">
        <v>917</v>
      </c>
      <c r="M17" s="15">
        <v>844</v>
      </c>
      <c r="N17" s="15">
        <v>788</v>
      </c>
      <c r="AD17" s="10">
        <f t="shared" si="0"/>
        <v>14557</v>
      </c>
      <c r="AE17" s="10">
        <f t="shared" si="1"/>
        <v>16260</v>
      </c>
      <c r="AF17" s="10">
        <f t="shared" si="5"/>
        <v>15006</v>
      </c>
      <c r="AG17">
        <v>1826</v>
      </c>
      <c r="AH17" s="16">
        <v>2451</v>
      </c>
      <c r="AI17" s="16">
        <v>3820</v>
      </c>
      <c r="AM17">
        <v>1</v>
      </c>
      <c r="AN17">
        <v>1</v>
      </c>
      <c r="AO17" s="10">
        <f t="shared" si="2"/>
        <v>16383</v>
      </c>
      <c r="AP17" s="10">
        <f t="shared" si="3"/>
        <v>18711</v>
      </c>
      <c r="AQ17" s="10">
        <f t="shared" si="6"/>
        <v>18826</v>
      </c>
    </row>
    <row r="18" spans="1:43" ht="12.75">
      <c r="A18" s="1">
        <v>8411265</v>
      </c>
      <c r="B18" s="1" t="s">
        <v>8</v>
      </c>
      <c r="H18" s="15"/>
      <c r="I18" s="15"/>
      <c r="J18" s="15"/>
      <c r="K18" s="15"/>
      <c r="L18" s="15"/>
      <c r="M18" s="15"/>
      <c r="O18">
        <v>3050</v>
      </c>
      <c r="P18">
        <v>764</v>
      </c>
      <c r="Q18">
        <v>765</v>
      </c>
      <c r="Y18">
        <v>562</v>
      </c>
      <c r="AD18" s="10">
        <f t="shared" si="0"/>
        <v>3050</v>
      </c>
      <c r="AE18" s="10">
        <f>SUM(D18,G18,J18,M18,P18,AB18,Y18)</f>
        <v>1326</v>
      </c>
      <c r="AF18" s="10">
        <f t="shared" si="5"/>
        <v>765</v>
      </c>
      <c r="AG18" s="16">
        <v>8300</v>
      </c>
      <c r="AH18" s="16">
        <v>8780</v>
      </c>
      <c r="AI18" s="21"/>
      <c r="AO18" s="10">
        <f t="shared" si="2"/>
        <v>11350</v>
      </c>
      <c r="AP18" s="10">
        <f t="shared" si="3"/>
        <v>10106</v>
      </c>
      <c r="AQ18" s="10">
        <f t="shared" si="6"/>
        <v>765</v>
      </c>
    </row>
    <row r="19" spans="1:43" ht="12.75">
      <c r="A19" s="1">
        <v>8411921</v>
      </c>
      <c r="B19" s="22" t="s">
        <v>39</v>
      </c>
      <c r="H19" s="15"/>
      <c r="I19" s="15">
        <v>2001</v>
      </c>
      <c r="J19" s="15">
        <v>2001</v>
      </c>
      <c r="K19">
        <v>1226</v>
      </c>
      <c r="M19" s="15"/>
      <c r="AD19" s="10">
        <f t="shared" si="0"/>
        <v>2001</v>
      </c>
      <c r="AE19" s="10">
        <f t="shared" si="1"/>
        <v>2001</v>
      </c>
      <c r="AF19" s="10">
        <f t="shared" si="5"/>
        <v>1226</v>
      </c>
      <c r="AG19" s="16"/>
      <c r="AH19" s="16"/>
      <c r="AI19" s="16"/>
      <c r="AO19" s="10">
        <f t="shared" si="2"/>
        <v>2001</v>
      </c>
      <c r="AP19" s="10">
        <f t="shared" si="3"/>
        <v>2001</v>
      </c>
      <c r="AQ19" s="10">
        <f t="shared" si="6"/>
        <v>1226</v>
      </c>
    </row>
    <row r="20" spans="1:43" ht="12.75">
      <c r="A20" s="1">
        <v>8414021</v>
      </c>
      <c r="B20" s="1" t="s">
        <v>9</v>
      </c>
      <c r="H20" s="15"/>
      <c r="I20" s="15">
        <v>2500</v>
      </c>
      <c r="J20" s="15">
        <v>2100</v>
      </c>
      <c r="K20" s="15">
        <v>2014</v>
      </c>
      <c r="L20" s="15"/>
      <c r="M20" s="15"/>
      <c r="N20" s="15"/>
      <c r="AD20" s="10">
        <f t="shared" si="0"/>
        <v>2500</v>
      </c>
      <c r="AE20" s="10">
        <f t="shared" si="1"/>
        <v>2100</v>
      </c>
      <c r="AF20" s="10">
        <f t="shared" si="5"/>
        <v>2014</v>
      </c>
      <c r="AH20" s="16"/>
      <c r="AI20" s="16"/>
      <c r="AO20" s="10">
        <f t="shared" si="2"/>
        <v>2500</v>
      </c>
      <c r="AP20" s="10">
        <f t="shared" si="3"/>
        <v>2100</v>
      </c>
      <c r="AQ20" s="10">
        <f t="shared" si="6"/>
        <v>2014</v>
      </c>
    </row>
    <row r="21" spans="1:43" ht="12.75">
      <c r="A21" s="1">
        <v>8414031</v>
      </c>
      <c r="B21" s="24" t="s">
        <v>40</v>
      </c>
      <c r="C21">
        <v>2333</v>
      </c>
      <c r="D21">
        <v>2542</v>
      </c>
      <c r="E21">
        <v>2776</v>
      </c>
      <c r="F21">
        <v>541</v>
      </c>
      <c r="G21">
        <v>598</v>
      </c>
      <c r="H21" s="15">
        <v>665</v>
      </c>
      <c r="I21" s="15">
        <v>903</v>
      </c>
      <c r="J21" s="15">
        <v>903</v>
      </c>
      <c r="K21" s="15">
        <v>1844</v>
      </c>
      <c r="L21" s="15">
        <v>133</v>
      </c>
      <c r="M21" s="15">
        <v>133</v>
      </c>
      <c r="N21" s="15">
        <v>108</v>
      </c>
      <c r="AD21" s="10">
        <f t="shared" si="0"/>
        <v>3910</v>
      </c>
      <c r="AE21" s="10">
        <f t="shared" si="1"/>
        <v>4176</v>
      </c>
      <c r="AF21" s="10">
        <f t="shared" si="5"/>
        <v>5393</v>
      </c>
      <c r="AH21" s="16">
        <v>125</v>
      </c>
      <c r="AI21" s="16">
        <v>125</v>
      </c>
      <c r="AM21">
        <v>2</v>
      </c>
      <c r="AN21">
        <v>2</v>
      </c>
      <c r="AO21" s="10">
        <f t="shared" si="2"/>
        <v>3910</v>
      </c>
      <c r="AP21" s="10">
        <f t="shared" si="3"/>
        <v>4301</v>
      </c>
      <c r="AQ21" s="10">
        <f t="shared" si="6"/>
        <v>5518</v>
      </c>
    </row>
    <row r="22" spans="1:43" ht="12.75">
      <c r="A22" s="1">
        <v>8414031</v>
      </c>
      <c r="B22" s="1" t="s">
        <v>41</v>
      </c>
      <c r="H22" s="15"/>
      <c r="I22" s="15">
        <v>683</v>
      </c>
      <c r="J22" s="15">
        <v>683</v>
      </c>
      <c r="K22" s="15">
        <v>589</v>
      </c>
      <c r="L22" s="15">
        <v>90</v>
      </c>
      <c r="M22" s="15">
        <v>90</v>
      </c>
      <c r="N22" s="15">
        <v>71</v>
      </c>
      <c r="AD22" s="10">
        <f t="shared" si="0"/>
        <v>773</v>
      </c>
      <c r="AE22" s="10">
        <f t="shared" si="1"/>
        <v>773</v>
      </c>
      <c r="AF22" s="10">
        <f t="shared" si="5"/>
        <v>660</v>
      </c>
      <c r="AH22" s="16"/>
      <c r="AI22" s="16"/>
      <c r="AO22" s="10">
        <f t="shared" si="2"/>
        <v>773</v>
      </c>
      <c r="AP22" s="10">
        <f t="shared" si="3"/>
        <v>773</v>
      </c>
      <c r="AQ22" s="10">
        <f>SUM(AF22,AI22,AL22)</f>
        <v>660</v>
      </c>
    </row>
    <row r="23" spans="1:43" ht="12.75">
      <c r="A23" s="1">
        <v>8414031</v>
      </c>
      <c r="B23" s="1" t="s">
        <v>65</v>
      </c>
      <c r="H23" s="15"/>
      <c r="I23" s="15"/>
      <c r="J23" s="15">
        <v>471</v>
      </c>
      <c r="K23" s="15">
        <v>680</v>
      </c>
      <c r="L23" s="15"/>
      <c r="M23" s="15"/>
      <c r="N23" s="15"/>
      <c r="AD23" s="10"/>
      <c r="AE23" s="10">
        <f t="shared" si="1"/>
        <v>471</v>
      </c>
      <c r="AF23" s="10">
        <f t="shared" si="5"/>
        <v>680</v>
      </c>
      <c r="AH23" s="16"/>
      <c r="AI23" s="16"/>
      <c r="AO23" s="10">
        <f t="shared" si="2"/>
        <v>0</v>
      </c>
      <c r="AP23" s="10">
        <f t="shared" si="3"/>
        <v>471</v>
      </c>
      <c r="AQ23" s="10">
        <f t="shared" si="6"/>
        <v>680</v>
      </c>
    </row>
    <row r="24" spans="1:43" ht="12.75">
      <c r="A24" s="1">
        <v>8414031</v>
      </c>
      <c r="B24" s="1" t="s">
        <v>66</v>
      </c>
      <c r="D24">
        <v>287</v>
      </c>
      <c r="E24">
        <v>368</v>
      </c>
      <c r="G24">
        <v>77</v>
      </c>
      <c r="H24" s="15">
        <v>99</v>
      </c>
      <c r="I24" s="15"/>
      <c r="J24" s="15">
        <v>147</v>
      </c>
      <c r="K24" s="15">
        <v>207</v>
      </c>
      <c r="L24" s="15"/>
      <c r="M24" s="15"/>
      <c r="N24" s="15"/>
      <c r="AD24" s="10"/>
      <c r="AE24" s="10">
        <f t="shared" si="1"/>
        <v>511</v>
      </c>
      <c r="AF24" s="10">
        <f t="shared" si="5"/>
        <v>674</v>
      </c>
      <c r="AH24" s="16"/>
      <c r="AI24" s="16"/>
      <c r="AN24">
        <v>1</v>
      </c>
      <c r="AO24" s="10">
        <f t="shared" si="2"/>
        <v>0</v>
      </c>
      <c r="AP24" s="10">
        <f t="shared" si="3"/>
        <v>511</v>
      </c>
      <c r="AQ24" s="10">
        <f t="shared" si="6"/>
        <v>674</v>
      </c>
    </row>
    <row r="25" spans="1:43" ht="12.75">
      <c r="A25" s="1">
        <v>8414035</v>
      </c>
      <c r="B25" s="1" t="s">
        <v>40</v>
      </c>
      <c r="H25" s="15"/>
      <c r="I25" s="15"/>
      <c r="J25" s="15"/>
      <c r="K25" s="15"/>
      <c r="L25" s="15"/>
      <c r="M25" s="15"/>
      <c r="N25" s="15"/>
      <c r="P25">
        <v>2300</v>
      </c>
      <c r="Q25">
        <v>2094</v>
      </c>
      <c r="AD25" s="10"/>
      <c r="AE25" s="10">
        <f t="shared" si="1"/>
        <v>2300</v>
      </c>
      <c r="AF25" s="10">
        <f t="shared" si="5"/>
        <v>2094</v>
      </c>
      <c r="AH25" s="16"/>
      <c r="AI25" s="16"/>
      <c r="AO25" s="10">
        <f t="shared" si="2"/>
        <v>0</v>
      </c>
      <c r="AP25" s="10">
        <f t="shared" si="3"/>
        <v>2300</v>
      </c>
      <c r="AQ25" s="10">
        <f t="shared" si="6"/>
        <v>2094</v>
      </c>
    </row>
    <row r="26" spans="1:43" ht="12.75">
      <c r="A26" s="1">
        <v>8419069</v>
      </c>
      <c r="B26" s="1" t="s">
        <v>67</v>
      </c>
      <c r="H26" s="15"/>
      <c r="I26" s="15"/>
      <c r="J26" s="15"/>
      <c r="K26" s="15"/>
      <c r="L26" s="15"/>
      <c r="M26" s="15"/>
      <c r="N26" s="15"/>
      <c r="AC26">
        <v>3318</v>
      </c>
      <c r="AD26" s="10"/>
      <c r="AE26" s="10">
        <f t="shared" si="1"/>
        <v>0</v>
      </c>
      <c r="AF26" s="10">
        <f t="shared" si="5"/>
        <v>3318</v>
      </c>
      <c r="AH26" s="16"/>
      <c r="AI26" s="16"/>
      <c r="AO26" s="10">
        <f t="shared" si="2"/>
        <v>0</v>
      </c>
      <c r="AP26" s="10">
        <f t="shared" si="3"/>
        <v>0</v>
      </c>
      <c r="AQ26" s="10">
        <f t="shared" si="6"/>
        <v>3318</v>
      </c>
    </row>
    <row r="27" spans="1:43" ht="12.75">
      <c r="A27" s="1">
        <v>8419079</v>
      </c>
      <c r="B27" s="1" t="s">
        <v>10</v>
      </c>
      <c r="H27" s="15"/>
      <c r="I27" s="15"/>
      <c r="J27" s="15"/>
      <c r="K27" s="15"/>
      <c r="L27" s="15"/>
      <c r="M27" s="15"/>
      <c r="N27" s="15"/>
      <c r="U27">
        <v>47736</v>
      </c>
      <c r="V27">
        <v>45240</v>
      </c>
      <c r="W27">
        <v>44123</v>
      </c>
      <c r="AD27" s="10">
        <f>SUM(C27,F27,I27,L27,O27,R27,AA27,U27)</f>
        <v>47736</v>
      </c>
      <c r="AE27" s="10">
        <f>SUM(D27,G27,J27,M27,P27,AB27,V27)</f>
        <v>45240</v>
      </c>
      <c r="AF27" s="10">
        <f>SUM(E27,H27,K27,N27,Q27,AC27,W27)</f>
        <v>44123</v>
      </c>
      <c r="AG27" s="16"/>
      <c r="AH27" s="16"/>
      <c r="AI27" s="16"/>
      <c r="AM27">
        <v>11</v>
      </c>
      <c r="AN27">
        <v>11</v>
      </c>
      <c r="AO27" s="10">
        <f t="shared" si="2"/>
        <v>47736</v>
      </c>
      <c r="AP27" s="10">
        <f t="shared" si="3"/>
        <v>45240</v>
      </c>
      <c r="AQ27" s="10">
        <f t="shared" si="6"/>
        <v>44123</v>
      </c>
    </row>
    <row r="28" spans="1:43" ht="12.75">
      <c r="A28" s="1">
        <v>8510111</v>
      </c>
      <c r="B28" s="1" t="s">
        <v>11</v>
      </c>
      <c r="H28" s="15"/>
      <c r="I28" s="15">
        <v>847</v>
      </c>
      <c r="J28" s="15">
        <v>675</v>
      </c>
      <c r="K28" s="15">
        <v>428</v>
      </c>
      <c r="M28" s="15"/>
      <c r="AD28" s="10">
        <f t="shared" si="0"/>
        <v>847</v>
      </c>
      <c r="AE28" s="10">
        <f t="shared" si="1"/>
        <v>675</v>
      </c>
      <c r="AF28" s="10">
        <f t="shared" si="5"/>
        <v>428</v>
      </c>
      <c r="AG28" s="20"/>
      <c r="AH28" s="20">
        <v>121</v>
      </c>
      <c r="AI28" s="20">
        <v>121</v>
      </c>
      <c r="AO28" s="10">
        <f t="shared" si="2"/>
        <v>847</v>
      </c>
      <c r="AP28" s="10">
        <f t="shared" si="3"/>
        <v>796</v>
      </c>
      <c r="AQ28" s="10">
        <f t="shared" si="6"/>
        <v>549</v>
      </c>
    </row>
    <row r="29" spans="1:43" ht="12.75">
      <c r="A29" s="1">
        <v>8510111</v>
      </c>
      <c r="B29" s="1" t="s">
        <v>42</v>
      </c>
      <c r="H29" s="15"/>
      <c r="I29" s="15">
        <v>2015</v>
      </c>
      <c r="J29" s="15">
        <v>1413</v>
      </c>
      <c r="K29" s="15">
        <v>1072</v>
      </c>
      <c r="M29" s="15"/>
      <c r="AD29" s="10">
        <f t="shared" si="0"/>
        <v>2015</v>
      </c>
      <c r="AE29" s="10">
        <f t="shared" si="1"/>
        <v>1413</v>
      </c>
      <c r="AF29" s="10">
        <f t="shared" si="5"/>
        <v>1072</v>
      </c>
      <c r="AH29" s="16"/>
      <c r="AI29" s="16"/>
      <c r="AO29" s="10">
        <f t="shared" si="2"/>
        <v>2015</v>
      </c>
      <c r="AP29" s="10">
        <f t="shared" si="3"/>
        <v>1413</v>
      </c>
      <c r="AQ29" s="10">
        <f t="shared" si="6"/>
        <v>1072</v>
      </c>
    </row>
    <row r="30" spans="1:43" ht="12.75">
      <c r="A30" s="1">
        <v>8510115</v>
      </c>
      <c r="B30" s="1" t="s">
        <v>11</v>
      </c>
      <c r="H30" s="15"/>
      <c r="I30" s="15"/>
      <c r="J30" s="15"/>
      <c r="K30" s="15"/>
      <c r="M30" s="15"/>
      <c r="O30">
        <v>2444</v>
      </c>
      <c r="P30">
        <v>400</v>
      </c>
      <c r="Q30">
        <v>400</v>
      </c>
      <c r="AD30" s="10">
        <f>SUM(C30,F30,I30,L30,O30,R30,AA30)</f>
        <v>2444</v>
      </c>
      <c r="AE30" s="10">
        <f>SUM(D30,G30,J30,M30,P30,AB30)</f>
        <v>400</v>
      </c>
      <c r="AF30" s="10">
        <f>SUM(E30,H30,K30,N30,Q30,AC30)</f>
        <v>400</v>
      </c>
      <c r="AH30" s="16"/>
      <c r="AI30" s="20"/>
      <c r="AO30" s="10">
        <f>SUM(AD30,AG30,AJ30)</f>
        <v>2444</v>
      </c>
      <c r="AP30" s="10">
        <f>SUM(AE30,AH30,AK30)</f>
        <v>400</v>
      </c>
      <c r="AQ30" s="10">
        <f>SUM(AF30,AI30,AL30)</f>
        <v>400</v>
      </c>
    </row>
    <row r="31" spans="1:43" ht="12.75">
      <c r="A31" s="1">
        <v>8520111</v>
      </c>
      <c r="B31" s="23" t="s">
        <v>43</v>
      </c>
      <c r="H31" s="15"/>
      <c r="I31">
        <v>1291</v>
      </c>
      <c r="J31">
        <v>1291</v>
      </c>
      <c r="K31" s="15">
        <v>732</v>
      </c>
      <c r="M31" s="15"/>
      <c r="AD31" s="10">
        <f t="shared" si="0"/>
        <v>1291</v>
      </c>
      <c r="AE31" s="10">
        <f t="shared" si="1"/>
        <v>1291</v>
      </c>
      <c r="AF31" s="10">
        <f t="shared" si="5"/>
        <v>732</v>
      </c>
      <c r="AH31" s="16"/>
      <c r="AI31" s="16"/>
      <c r="AO31" s="10">
        <f t="shared" si="2"/>
        <v>1291</v>
      </c>
      <c r="AP31" s="10">
        <f t="shared" si="3"/>
        <v>1291</v>
      </c>
      <c r="AQ31" s="10">
        <f t="shared" si="6"/>
        <v>732</v>
      </c>
    </row>
    <row r="32" spans="1:43" ht="12.75">
      <c r="A32" s="1">
        <v>8520111</v>
      </c>
      <c r="B32" s="2" t="s">
        <v>44</v>
      </c>
      <c r="C32">
        <v>2770</v>
      </c>
      <c r="D32">
        <v>2955</v>
      </c>
      <c r="E32">
        <v>2602</v>
      </c>
      <c r="F32">
        <v>659</v>
      </c>
      <c r="G32">
        <v>709</v>
      </c>
      <c r="H32" s="15">
        <v>663</v>
      </c>
      <c r="I32" s="15">
        <v>7714</v>
      </c>
      <c r="J32" s="15">
        <v>6050</v>
      </c>
      <c r="K32" s="15">
        <v>5035</v>
      </c>
      <c r="L32" s="15">
        <v>83</v>
      </c>
      <c r="M32" s="15">
        <v>83</v>
      </c>
      <c r="N32" s="15">
        <v>86</v>
      </c>
      <c r="AD32" s="10">
        <f t="shared" si="0"/>
        <v>11226</v>
      </c>
      <c r="AE32" s="10">
        <f t="shared" si="1"/>
        <v>9797</v>
      </c>
      <c r="AF32" s="10">
        <f t="shared" si="5"/>
        <v>8386</v>
      </c>
      <c r="AH32" s="16"/>
      <c r="AI32" s="16"/>
      <c r="AM32">
        <v>2</v>
      </c>
      <c r="AN32">
        <v>2</v>
      </c>
      <c r="AO32" s="10">
        <f t="shared" si="2"/>
        <v>11226</v>
      </c>
      <c r="AP32" s="10">
        <f t="shared" si="3"/>
        <v>9797</v>
      </c>
      <c r="AQ32" s="10">
        <f t="shared" si="6"/>
        <v>8386</v>
      </c>
    </row>
    <row r="33" spans="1:43" ht="12.75">
      <c r="A33" s="1">
        <v>8520111</v>
      </c>
      <c r="B33" s="2" t="s">
        <v>45</v>
      </c>
      <c r="C33">
        <v>1656</v>
      </c>
      <c r="D33">
        <v>1764</v>
      </c>
      <c r="E33">
        <v>1722</v>
      </c>
      <c r="F33">
        <v>402</v>
      </c>
      <c r="G33">
        <v>431</v>
      </c>
      <c r="H33" s="15">
        <v>429</v>
      </c>
      <c r="I33" s="15">
        <v>1788</v>
      </c>
      <c r="J33" s="15">
        <v>1788</v>
      </c>
      <c r="K33" s="15">
        <v>1390</v>
      </c>
      <c r="L33" s="15">
        <v>371</v>
      </c>
      <c r="M33" s="15">
        <v>191</v>
      </c>
      <c r="N33" s="15">
        <v>194</v>
      </c>
      <c r="AD33" s="10">
        <f t="shared" si="0"/>
        <v>4217</v>
      </c>
      <c r="AE33" s="10">
        <f t="shared" si="1"/>
        <v>4174</v>
      </c>
      <c r="AF33" s="10">
        <f t="shared" si="5"/>
        <v>3735</v>
      </c>
      <c r="AH33" s="16"/>
      <c r="AI33" s="16"/>
      <c r="AM33">
        <v>1</v>
      </c>
      <c r="AN33">
        <v>1</v>
      </c>
      <c r="AO33" s="10">
        <f t="shared" si="2"/>
        <v>4217</v>
      </c>
      <c r="AP33" s="10">
        <f t="shared" si="3"/>
        <v>4174</v>
      </c>
      <c r="AQ33" s="10">
        <f t="shared" si="6"/>
        <v>3735</v>
      </c>
    </row>
    <row r="34" spans="1:43" ht="18" customHeight="1">
      <c r="A34" s="1">
        <v>8520115</v>
      </c>
      <c r="B34" s="23" t="s">
        <v>43</v>
      </c>
      <c r="H34" s="15"/>
      <c r="M34" s="15"/>
      <c r="O34">
        <v>5366</v>
      </c>
      <c r="P34">
        <v>8282</v>
      </c>
      <c r="Q34">
        <v>8282</v>
      </c>
      <c r="AD34" s="10">
        <f t="shared" si="0"/>
        <v>5366</v>
      </c>
      <c r="AE34" s="10">
        <f t="shared" si="1"/>
        <v>8282</v>
      </c>
      <c r="AF34" s="10">
        <f t="shared" si="5"/>
        <v>8282</v>
      </c>
      <c r="AH34" s="16"/>
      <c r="AI34" s="16"/>
      <c r="AO34" s="10">
        <f t="shared" si="2"/>
        <v>5366</v>
      </c>
      <c r="AP34" s="10">
        <f t="shared" si="3"/>
        <v>8282</v>
      </c>
      <c r="AQ34" s="10">
        <f t="shared" si="6"/>
        <v>8282</v>
      </c>
    </row>
    <row r="35" spans="1:43" ht="12.75">
      <c r="A35" s="1">
        <v>8690411</v>
      </c>
      <c r="B35" s="22" t="s">
        <v>46</v>
      </c>
      <c r="C35">
        <v>1986</v>
      </c>
      <c r="D35">
        <v>2046</v>
      </c>
      <c r="E35">
        <v>2111</v>
      </c>
      <c r="F35">
        <v>489</v>
      </c>
      <c r="G35">
        <v>505</v>
      </c>
      <c r="H35" s="15">
        <v>511</v>
      </c>
      <c r="I35" s="15">
        <v>301</v>
      </c>
      <c r="J35" s="15">
        <v>301</v>
      </c>
      <c r="K35" s="15">
        <v>301</v>
      </c>
      <c r="L35" s="15">
        <v>33</v>
      </c>
      <c r="M35" s="15">
        <v>33</v>
      </c>
      <c r="N35" s="15">
        <v>42</v>
      </c>
      <c r="AD35" s="10">
        <f t="shared" si="0"/>
        <v>2809</v>
      </c>
      <c r="AE35" s="10">
        <f t="shared" si="1"/>
        <v>2885</v>
      </c>
      <c r="AF35" s="10">
        <f t="shared" si="5"/>
        <v>2965</v>
      </c>
      <c r="AH35" s="16"/>
      <c r="AI35" s="16"/>
      <c r="AM35">
        <v>1</v>
      </c>
      <c r="AN35">
        <v>1</v>
      </c>
      <c r="AO35" s="10">
        <f t="shared" si="2"/>
        <v>2809</v>
      </c>
      <c r="AP35" s="10">
        <f t="shared" si="3"/>
        <v>2885</v>
      </c>
      <c r="AQ35" s="10">
        <f t="shared" si="6"/>
        <v>2965</v>
      </c>
    </row>
    <row r="36" spans="1:43" ht="12.75">
      <c r="A36" s="1">
        <v>8690421</v>
      </c>
      <c r="B36" s="2" t="s">
        <v>47</v>
      </c>
      <c r="C36" s="17"/>
      <c r="D36" s="17"/>
      <c r="E36" s="17"/>
      <c r="F36" s="17"/>
      <c r="G36" s="17"/>
      <c r="H36" s="18"/>
      <c r="I36" s="18">
        <v>81</v>
      </c>
      <c r="J36" s="18">
        <v>81</v>
      </c>
      <c r="K36" s="17"/>
      <c r="L36" s="17"/>
      <c r="M36" s="18"/>
      <c r="AD36" s="10">
        <f t="shared" si="0"/>
        <v>81</v>
      </c>
      <c r="AE36" s="10">
        <f t="shared" si="1"/>
        <v>81</v>
      </c>
      <c r="AF36" s="10">
        <f t="shared" si="5"/>
        <v>0</v>
      </c>
      <c r="AG36" s="16"/>
      <c r="AH36" s="20"/>
      <c r="AI36" s="16"/>
      <c r="AO36" s="10">
        <f t="shared" si="2"/>
        <v>81</v>
      </c>
      <c r="AP36" s="10">
        <f t="shared" si="3"/>
        <v>81</v>
      </c>
      <c r="AQ36" s="10">
        <f t="shared" si="6"/>
        <v>0</v>
      </c>
    </row>
    <row r="37" spans="1:43" ht="12.75">
      <c r="A37" s="1">
        <v>8821111</v>
      </c>
      <c r="B37" s="2" t="s">
        <v>48</v>
      </c>
      <c r="C37" s="17"/>
      <c r="D37" s="17"/>
      <c r="E37" s="17"/>
      <c r="F37" s="17"/>
      <c r="G37" s="17"/>
      <c r="H37" s="18"/>
      <c r="I37" s="17"/>
      <c r="J37" s="17"/>
      <c r="K37" s="17"/>
      <c r="L37" s="17"/>
      <c r="M37" s="18"/>
      <c r="R37">
        <v>3882</v>
      </c>
      <c r="S37">
        <v>4496</v>
      </c>
      <c r="T37">
        <v>4685</v>
      </c>
      <c r="AD37" s="10">
        <f t="shared" si="0"/>
        <v>3882</v>
      </c>
      <c r="AE37" s="10">
        <f>SUM(D37,G37,J37,M37,P37,AB37,S37)</f>
        <v>4496</v>
      </c>
      <c r="AF37" s="10">
        <f>SUM(E37,H37,K37,N37,Q37,AC37,T37)</f>
        <v>4685</v>
      </c>
      <c r="AH37" s="16"/>
      <c r="AI37" s="16"/>
      <c r="AO37" s="10">
        <f t="shared" si="2"/>
        <v>3882</v>
      </c>
      <c r="AP37" s="10">
        <f t="shared" si="3"/>
        <v>4496</v>
      </c>
      <c r="AQ37" s="10">
        <f t="shared" si="6"/>
        <v>4685</v>
      </c>
    </row>
    <row r="38" spans="1:43" ht="12.75">
      <c r="A38" s="1">
        <v>8821131</v>
      </c>
      <c r="B38" s="1" t="s">
        <v>49</v>
      </c>
      <c r="C38" s="17"/>
      <c r="D38" s="17"/>
      <c r="E38" s="17"/>
      <c r="F38" s="17"/>
      <c r="G38" s="17"/>
      <c r="H38" s="18"/>
      <c r="I38" s="17"/>
      <c r="J38" s="17"/>
      <c r="K38" s="17"/>
      <c r="L38" s="17"/>
      <c r="M38" s="18"/>
      <c r="R38">
        <v>1800</v>
      </c>
      <c r="S38">
        <v>1469</v>
      </c>
      <c r="T38">
        <v>1432</v>
      </c>
      <c r="AD38" s="10">
        <f t="shared" si="0"/>
        <v>1800</v>
      </c>
      <c r="AE38" s="10">
        <f aca="true" t="shared" si="7" ref="AE38:AE53">SUM(D38,G38,J38,M38,P38,AB38,S38)</f>
        <v>1469</v>
      </c>
      <c r="AF38" s="10">
        <f aca="true" t="shared" si="8" ref="AF38:AF53">SUM(E38,H38,K38,N38,Q38,AC38,T38)</f>
        <v>1432</v>
      </c>
      <c r="AH38" s="16"/>
      <c r="AI38" s="16"/>
      <c r="AO38" s="10">
        <f t="shared" si="2"/>
        <v>1800</v>
      </c>
      <c r="AP38" s="10">
        <f t="shared" si="3"/>
        <v>1469</v>
      </c>
      <c r="AQ38" s="10">
        <f t="shared" si="6"/>
        <v>1432</v>
      </c>
    </row>
    <row r="39" spans="1:43" ht="12.75">
      <c r="A39" s="1">
        <v>8821141</v>
      </c>
      <c r="B39" s="1" t="s">
        <v>68</v>
      </c>
      <c r="C39" s="17"/>
      <c r="D39" s="17"/>
      <c r="E39" s="17"/>
      <c r="F39" s="17"/>
      <c r="G39" s="17"/>
      <c r="H39" s="18"/>
      <c r="I39" s="17"/>
      <c r="J39" s="17"/>
      <c r="K39" s="17"/>
      <c r="L39" s="17"/>
      <c r="M39" s="18"/>
      <c r="S39">
        <v>24</v>
      </c>
      <c r="T39">
        <v>24</v>
      </c>
      <c r="AD39" s="10"/>
      <c r="AE39" s="10">
        <f t="shared" si="7"/>
        <v>24</v>
      </c>
      <c r="AF39" s="10">
        <f t="shared" si="8"/>
        <v>24</v>
      </c>
      <c r="AH39" s="16"/>
      <c r="AI39" s="16"/>
      <c r="AO39" s="10">
        <f t="shared" si="2"/>
        <v>0</v>
      </c>
      <c r="AP39" s="10">
        <f t="shared" si="3"/>
        <v>24</v>
      </c>
      <c r="AQ39" s="10">
        <f t="shared" si="6"/>
        <v>24</v>
      </c>
    </row>
    <row r="40" spans="1:43" ht="12.75">
      <c r="A40" s="1">
        <v>8821151</v>
      </c>
      <c r="B40" s="1" t="s">
        <v>50</v>
      </c>
      <c r="C40" s="17"/>
      <c r="D40" s="17"/>
      <c r="E40" s="17"/>
      <c r="F40" s="17">
        <v>702</v>
      </c>
      <c r="G40" s="17">
        <v>716</v>
      </c>
      <c r="H40" s="18">
        <v>715</v>
      </c>
      <c r="I40" s="17"/>
      <c r="J40" s="18">
        <v>20</v>
      </c>
      <c r="K40" s="18">
        <v>20</v>
      </c>
      <c r="L40" s="17"/>
      <c r="M40" s="18"/>
      <c r="R40">
        <v>2925</v>
      </c>
      <c r="S40">
        <v>2980</v>
      </c>
      <c r="T40">
        <v>2982</v>
      </c>
      <c r="AD40" s="10">
        <f t="shared" si="0"/>
        <v>3627</v>
      </c>
      <c r="AE40" s="10">
        <f t="shared" si="7"/>
        <v>3716</v>
      </c>
      <c r="AF40" s="10">
        <f t="shared" si="8"/>
        <v>3717</v>
      </c>
      <c r="AG40" s="16"/>
      <c r="AH40" s="16"/>
      <c r="AI40" s="16"/>
      <c r="AO40" s="10">
        <f t="shared" si="2"/>
        <v>3627</v>
      </c>
      <c r="AP40" s="10">
        <f t="shared" si="3"/>
        <v>3716</v>
      </c>
      <c r="AQ40" s="10">
        <f t="shared" si="6"/>
        <v>3717</v>
      </c>
    </row>
    <row r="41" spans="1:43" ht="12.75">
      <c r="A41" s="1">
        <v>8821221</v>
      </c>
      <c r="B41" s="1" t="s">
        <v>51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28">
        <v>300</v>
      </c>
      <c r="S41" s="28">
        <v>300</v>
      </c>
      <c r="T41" s="28">
        <v>249</v>
      </c>
      <c r="U41" s="19"/>
      <c r="V41" s="19"/>
      <c r="W41" s="19"/>
      <c r="X41" s="19"/>
      <c r="Y41" s="19"/>
      <c r="Z41" s="19"/>
      <c r="AA41" s="19"/>
      <c r="AB41" s="19"/>
      <c r="AC41" s="19"/>
      <c r="AD41" s="10">
        <f t="shared" si="0"/>
        <v>300</v>
      </c>
      <c r="AE41" s="10">
        <f t="shared" si="7"/>
        <v>300</v>
      </c>
      <c r="AF41" s="10">
        <f t="shared" si="8"/>
        <v>249</v>
      </c>
      <c r="AG41" s="19"/>
      <c r="AH41" s="19"/>
      <c r="AI41" s="19"/>
      <c r="AJ41" s="19"/>
      <c r="AK41" s="19"/>
      <c r="AL41" s="19"/>
      <c r="AM41" s="19"/>
      <c r="AN41" s="19"/>
      <c r="AO41" s="10">
        <f t="shared" si="2"/>
        <v>300</v>
      </c>
      <c r="AP41" s="10">
        <f t="shared" si="3"/>
        <v>300</v>
      </c>
      <c r="AQ41" s="10">
        <f t="shared" si="6"/>
        <v>249</v>
      </c>
    </row>
    <row r="42" spans="1:43" ht="12.75">
      <c r="A42" s="1">
        <v>8821231</v>
      </c>
      <c r="B42" s="1" t="s">
        <v>52</v>
      </c>
      <c r="R42">
        <v>200</v>
      </c>
      <c r="S42">
        <v>110</v>
      </c>
      <c r="T42">
        <v>110</v>
      </c>
      <c r="AD42" s="10">
        <f t="shared" si="0"/>
        <v>200</v>
      </c>
      <c r="AE42" s="10">
        <f t="shared" si="7"/>
        <v>110</v>
      </c>
      <c r="AF42" s="10">
        <f t="shared" si="8"/>
        <v>110</v>
      </c>
      <c r="AO42" s="10">
        <f t="shared" si="2"/>
        <v>200</v>
      </c>
      <c r="AP42" s="10">
        <f>SUM(AE42,AH42,AK42)</f>
        <v>110</v>
      </c>
      <c r="AQ42" s="10">
        <f t="shared" si="6"/>
        <v>110</v>
      </c>
    </row>
    <row r="43" spans="1:43" ht="12.75">
      <c r="A43" s="12">
        <v>8821241</v>
      </c>
      <c r="B43" s="12" t="s">
        <v>53</v>
      </c>
      <c r="R43">
        <v>50</v>
      </c>
      <c r="S43">
        <v>50</v>
      </c>
      <c r="AD43" s="10">
        <f t="shared" si="0"/>
        <v>50</v>
      </c>
      <c r="AE43" s="10">
        <f t="shared" si="7"/>
        <v>50</v>
      </c>
      <c r="AF43" s="10">
        <f t="shared" si="8"/>
        <v>0</v>
      </c>
      <c r="AO43" s="10">
        <f t="shared" si="2"/>
        <v>50</v>
      </c>
      <c r="AP43" s="10">
        <f t="shared" si="3"/>
        <v>50</v>
      </c>
      <c r="AQ43" s="10">
        <f t="shared" si="6"/>
        <v>0</v>
      </c>
    </row>
    <row r="44" spans="1:43" ht="12.75">
      <c r="A44" s="12">
        <v>8821251</v>
      </c>
      <c r="B44" s="12" t="s">
        <v>62</v>
      </c>
      <c r="S44">
        <v>473</v>
      </c>
      <c r="T44">
        <v>473</v>
      </c>
      <c r="AD44" s="10"/>
      <c r="AE44" s="10">
        <f t="shared" si="7"/>
        <v>473</v>
      </c>
      <c r="AF44" s="10">
        <f t="shared" si="8"/>
        <v>473</v>
      </c>
      <c r="AO44" s="10"/>
      <c r="AP44" s="10">
        <f t="shared" si="3"/>
        <v>473</v>
      </c>
      <c r="AQ44" s="10">
        <f t="shared" si="6"/>
        <v>473</v>
      </c>
    </row>
    <row r="45" spans="1:43" ht="12.75">
      <c r="A45" s="12">
        <v>8821291</v>
      </c>
      <c r="B45" s="25" t="s">
        <v>54</v>
      </c>
      <c r="R45">
        <v>5239</v>
      </c>
      <c r="S45">
        <v>6011</v>
      </c>
      <c r="T45">
        <v>5436</v>
      </c>
      <c r="AD45" s="10">
        <f t="shared" si="0"/>
        <v>5239</v>
      </c>
      <c r="AE45" s="10">
        <f t="shared" si="7"/>
        <v>6011</v>
      </c>
      <c r="AF45" s="10">
        <f t="shared" si="8"/>
        <v>5436</v>
      </c>
      <c r="AO45" s="10">
        <f t="shared" si="2"/>
        <v>5239</v>
      </c>
      <c r="AP45" s="10">
        <f t="shared" si="3"/>
        <v>6011</v>
      </c>
      <c r="AQ45" s="10">
        <f t="shared" si="6"/>
        <v>5436</v>
      </c>
    </row>
    <row r="46" spans="1:43" ht="12.75">
      <c r="A46" s="12">
        <v>8822031</v>
      </c>
      <c r="B46" s="12" t="s">
        <v>55</v>
      </c>
      <c r="R46">
        <v>80</v>
      </c>
      <c r="S46">
        <v>80</v>
      </c>
      <c r="AD46" s="10">
        <f t="shared" si="0"/>
        <v>80</v>
      </c>
      <c r="AE46" s="10">
        <f t="shared" si="7"/>
        <v>80</v>
      </c>
      <c r="AF46" s="10">
        <f t="shared" si="8"/>
        <v>0</v>
      </c>
      <c r="AO46" s="10">
        <f t="shared" si="2"/>
        <v>80</v>
      </c>
      <c r="AP46" s="10">
        <f t="shared" si="3"/>
        <v>80</v>
      </c>
      <c r="AQ46" s="10">
        <f t="shared" si="6"/>
        <v>0</v>
      </c>
    </row>
    <row r="47" spans="1:43" ht="12.75">
      <c r="A47" s="12">
        <v>8899211</v>
      </c>
      <c r="B47" s="26" t="s">
        <v>12</v>
      </c>
      <c r="I47">
        <v>2926</v>
      </c>
      <c r="J47">
        <v>2826</v>
      </c>
      <c r="K47">
        <v>2793</v>
      </c>
      <c r="AD47" s="10">
        <f t="shared" si="0"/>
        <v>2926</v>
      </c>
      <c r="AE47" s="10">
        <f t="shared" si="7"/>
        <v>2826</v>
      </c>
      <c r="AF47" s="10">
        <f t="shared" si="8"/>
        <v>2793</v>
      </c>
      <c r="AO47" s="10">
        <f t="shared" si="2"/>
        <v>2926</v>
      </c>
      <c r="AP47" s="10">
        <f t="shared" si="3"/>
        <v>2826</v>
      </c>
      <c r="AQ47" s="10">
        <f t="shared" si="6"/>
        <v>2793</v>
      </c>
    </row>
    <row r="48" spans="1:43" ht="12.75">
      <c r="A48" s="12">
        <v>8903015</v>
      </c>
      <c r="B48" s="26" t="s">
        <v>56</v>
      </c>
      <c r="O48">
        <v>330</v>
      </c>
      <c r="P48">
        <v>316</v>
      </c>
      <c r="Q48">
        <v>68</v>
      </c>
      <c r="AD48" s="10">
        <f t="shared" si="0"/>
        <v>330</v>
      </c>
      <c r="AE48" s="10">
        <f t="shared" si="7"/>
        <v>316</v>
      </c>
      <c r="AF48" s="10">
        <f t="shared" si="8"/>
        <v>68</v>
      </c>
      <c r="AO48" s="10">
        <f t="shared" si="2"/>
        <v>330</v>
      </c>
      <c r="AP48" s="10">
        <f t="shared" si="3"/>
        <v>316</v>
      </c>
      <c r="AQ48" s="10">
        <f t="shared" si="6"/>
        <v>68</v>
      </c>
    </row>
    <row r="49" spans="1:43" ht="12.75">
      <c r="A49" s="12">
        <v>8904411</v>
      </c>
      <c r="B49" s="12" t="s">
        <v>57</v>
      </c>
      <c r="C49">
        <v>9626</v>
      </c>
      <c r="D49">
        <v>11367</v>
      </c>
      <c r="E49">
        <v>11347</v>
      </c>
      <c r="F49">
        <v>1299</v>
      </c>
      <c r="G49">
        <v>1534</v>
      </c>
      <c r="H49">
        <v>1546</v>
      </c>
      <c r="I49">
        <v>885</v>
      </c>
      <c r="J49">
        <v>585</v>
      </c>
      <c r="K49">
        <v>312</v>
      </c>
      <c r="AD49" s="10">
        <f t="shared" si="0"/>
        <v>11810</v>
      </c>
      <c r="AE49" s="10">
        <f t="shared" si="7"/>
        <v>13486</v>
      </c>
      <c r="AF49" s="10">
        <f t="shared" si="8"/>
        <v>13205</v>
      </c>
      <c r="AH49">
        <v>138</v>
      </c>
      <c r="AI49">
        <v>138</v>
      </c>
      <c r="AM49">
        <v>10</v>
      </c>
      <c r="AN49">
        <v>8</v>
      </c>
      <c r="AO49" s="10">
        <f t="shared" si="2"/>
        <v>11810</v>
      </c>
      <c r="AP49" s="10">
        <f t="shared" si="3"/>
        <v>13624</v>
      </c>
      <c r="AQ49" s="10">
        <f t="shared" si="6"/>
        <v>13343</v>
      </c>
    </row>
    <row r="50" spans="1:43" ht="12.75">
      <c r="A50" s="12">
        <v>8904421</v>
      </c>
      <c r="B50" s="12" t="s">
        <v>63</v>
      </c>
      <c r="D50">
        <v>517</v>
      </c>
      <c r="E50">
        <v>574</v>
      </c>
      <c r="G50">
        <v>139</v>
      </c>
      <c r="H50">
        <v>155</v>
      </c>
      <c r="AD50" s="10"/>
      <c r="AE50" s="10">
        <f t="shared" si="7"/>
        <v>656</v>
      </c>
      <c r="AF50" s="10">
        <f t="shared" si="8"/>
        <v>729</v>
      </c>
      <c r="AN50">
        <v>1</v>
      </c>
      <c r="AO50" s="10"/>
      <c r="AP50" s="10">
        <f t="shared" si="3"/>
        <v>656</v>
      </c>
      <c r="AQ50" s="10">
        <f t="shared" si="6"/>
        <v>729</v>
      </c>
    </row>
    <row r="51" spans="1:43" ht="12.75">
      <c r="A51" s="12">
        <v>9105021</v>
      </c>
      <c r="B51" s="12" t="s">
        <v>58</v>
      </c>
      <c r="I51">
        <v>826</v>
      </c>
      <c r="J51">
        <v>586</v>
      </c>
      <c r="K51">
        <v>363</v>
      </c>
      <c r="AD51" s="10">
        <f t="shared" si="0"/>
        <v>826</v>
      </c>
      <c r="AE51" s="10">
        <f t="shared" si="7"/>
        <v>586</v>
      </c>
      <c r="AF51" s="10">
        <f t="shared" si="8"/>
        <v>363</v>
      </c>
      <c r="AO51" s="10">
        <f t="shared" si="2"/>
        <v>826</v>
      </c>
      <c r="AP51" s="10">
        <f t="shared" si="3"/>
        <v>586</v>
      </c>
      <c r="AQ51" s="10">
        <f t="shared" si="6"/>
        <v>363</v>
      </c>
    </row>
    <row r="52" spans="1:43" ht="12.75">
      <c r="A52" s="12">
        <v>9313011</v>
      </c>
      <c r="B52" s="25" t="s">
        <v>59</v>
      </c>
      <c r="I52">
        <v>100</v>
      </c>
      <c r="J52">
        <v>100</v>
      </c>
      <c r="K52">
        <v>228</v>
      </c>
      <c r="O52">
        <v>800</v>
      </c>
      <c r="P52">
        <v>800</v>
      </c>
      <c r="Q52">
        <v>870</v>
      </c>
      <c r="AD52" s="10">
        <f t="shared" si="0"/>
        <v>900</v>
      </c>
      <c r="AE52" s="10">
        <f t="shared" si="7"/>
        <v>900</v>
      </c>
      <c r="AF52" s="10">
        <f t="shared" si="8"/>
        <v>1098</v>
      </c>
      <c r="AO52" s="10">
        <f t="shared" si="2"/>
        <v>900</v>
      </c>
      <c r="AP52" s="10">
        <f t="shared" si="3"/>
        <v>900</v>
      </c>
      <c r="AQ52" s="10">
        <f t="shared" si="6"/>
        <v>1098</v>
      </c>
    </row>
    <row r="53" spans="1:43" ht="12.75">
      <c r="A53" s="12">
        <v>9603021</v>
      </c>
      <c r="B53" s="25" t="s">
        <v>60</v>
      </c>
      <c r="I53">
        <v>237</v>
      </c>
      <c r="J53">
        <v>169</v>
      </c>
      <c r="K53">
        <v>81</v>
      </c>
      <c r="AD53" s="10">
        <f t="shared" si="0"/>
        <v>237</v>
      </c>
      <c r="AE53" s="10">
        <f t="shared" si="7"/>
        <v>169</v>
      </c>
      <c r="AF53" s="10">
        <f t="shared" si="8"/>
        <v>81</v>
      </c>
      <c r="AO53" s="10">
        <f t="shared" si="2"/>
        <v>237</v>
      </c>
      <c r="AP53" s="10">
        <f t="shared" si="3"/>
        <v>169</v>
      </c>
      <c r="AQ53" s="10">
        <f t="shared" si="6"/>
        <v>81</v>
      </c>
    </row>
    <row r="54" spans="2:43" ht="12.75">
      <c r="B54" s="27" t="s">
        <v>14</v>
      </c>
      <c r="C54" s="29">
        <f aca="true" t="shared" si="9" ref="C54:H54">SUM(C4:C53)</f>
        <v>25453</v>
      </c>
      <c r="D54" s="29">
        <f t="shared" si="9"/>
        <v>28590</v>
      </c>
      <c r="E54" s="29">
        <f t="shared" si="9"/>
        <v>28585</v>
      </c>
      <c r="F54" s="29">
        <f t="shared" si="9"/>
        <v>5919</v>
      </c>
      <c r="G54" s="29">
        <f t="shared" si="9"/>
        <v>6536</v>
      </c>
      <c r="H54" s="29">
        <f t="shared" si="9"/>
        <v>6521</v>
      </c>
      <c r="I54" s="29">
        <f>SUM(I4:I53)</f>
        <v>44708</v>
      </c>
      <c r="J54" s="29">
        <f aca="true" t="shared" si="10" ref="J54:AF54">SUM(J4:J53)</f>
        <v>40576</v>
      </c>
      <c r="K54" s="29">
        <f t="shared" si="10"/>
        <v>35207</v>
      </c>
      <c r="L54" s="29">
        <f t="shared" si="10"/>
        <v>1627</v>
      </c>
      <c r="M54" s="29">
        <f t="shared" si="10"/>
        <v>1374</v>
      </c>
      <c r="N54" s="29">
        <f t="shared" si="10"/>
        <v>1289</v>
      </c>
      <c r="O54" s="29">
        <f t="shared" si="10"/>
        <v>11990</v>
      </c>
      <c r="P54" s="29">
        <f t="shared" si="10"/>
        <v>12862</v>
      </c>
      <c r="Q54" s="29">
        <f t="shared" si="10"/>
        <v>12479</v>
      </c>
      <c r="R54" s="29">
        <f aca="true" t="shared" si="11" ref="R54:AC54">SUM(R4:R53)</f>
        <v>14476</v>
      </c>
      <c r="S54" s="29">
        <f t="shared" si="11"/>
        <v>15993</v>
      </c>
      <c r="T54" s="29">
        <f t="shared" si="11"/>
        <v>15391</v>
      </c>
      <c r="U54" s="29">
        <f t="shared" si="11"/>
        <v>47736</v>
      </c>
      <c r="V54" s="29">
        <f t="shared" si="11"/>
        <v>45240</v>
      </c>
      <c r="W54" s="29">
        <f t="shared" si="11"/>
        <v>44123</v>
      </c>
      <c r="X54" s="29">
        <f>SUM(X4:X53)</f>
        <v>0</v>
      </c>
      <c r="Y54" s="29">
        <f>SUM(Y4:Y53)</f>
        <v>562</v>
      </c>
      <c r="Z54" s="29">
        <f>SUM(Z4:Z53)</f>
        <v>0</v>
      </c>
      <c r="AA54" s="29">
        <f t="shared" si="11"/>
        <v>0</v>
      </c>
      <c r="AB54" s="29">
        <f t="shared" si="11"/>
        <v>0</v>
      </c>
      <c r="AC54" s="29">
        <f t="shared" si="11"/>
        <v>3318</v>
      </c>
      <c r="AD54" s="29">
        <f t="shared" si="10"/>
        <v>151909</v>
      </c>
      <c r="AE54" s="29">
        <f t="shared" si="10"/>
        <v>151733</v>
      </c>
      <c r="AF54" s="29">
        <f t="shared" si="10"/>
        <v>146913</v>
      </c>
      <c r="AG54" s="29">
        <f aca="true" t="shared" si="12" ref="AG54:AQ54">SUM(AG4:AG53)</f>
        <v>10126</v>
      </c>
      <c r="AH54" s="29">
        <f t="shared" si="12"/>
        <v>31337</v>
      </c>
      <c r="AI54" s="29">
        <f t="shared" si="12"/>
        <v>23926</v>
      </c>
      <c r="AJ54" s="29">
        <f t="shared" si="12"/>
        <v>1505</v>
      </c>
      <c r="AK54" s="29">
        <f t="shared" si="12"/>
        <v>1505</v>
      </c>
      <c r="AL54" s="29">
        <f t="shared" si="12"/>
        <v>1003</v>
      </c>
      <c r="AM54" s="29">
        <f t="shared" si="12"/>
        <v>28</v>
      </c>
      <c r="AN54" s="29">
        <f t="shared" si="12"/>
        <v>28</v>
      </c>
      <c r="AO54" s="29">
        <f t="shared" si="12"/>
        <v>163540</v>
      </c>
      <c r="AP54" s="29">
        <f t="shared" si="12"/>
        <v>184575</v>
      </c>
      <c r="AQ54" s="29">
        <f t="shared" si="12"/>
        <v>171842</v>
      </c>
    </row>
  </sheetData>
  <sheetProtection/>
  <mergeCells count="14">
    <mergeCell ref="O2:Q2"/>
    <mergeCell ref="R2:T2"/>
    <mergeCell ref="U2:W2"/>
    <mergeCell ref="AO2:AQ2"/>
    <mergeCell ref="AD2:AF2"/>
    <mergeCell ref="AG2:AI2"/>
    <mergeCell ref="AJ2:AL2"/>
    <mergeCell ref="AA2:AC2"/>
    <mergeCell ref="AM2:AN2"/>
    <mergeCell ref="X2:Z2"/>
    <mergeCell ref="C2:E2"/>
    <mergeCell ref="F2:H2"/>
    <mergeCell ref="I2:K2"/>
    <mergeCell ref="L2:N2"/>
  </mergeCells>
  <printOptions gridLines="1"/>
  <pageMargins left="0.1968503937007874" right="0.1968503937007874" top="0.5905511811023623" bottom="0.1968503937007874" header="0.7086614173228347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2011-04-06T13:30:43Z</cp:lastPrinted>
  <dcterms:created xsi:type="dcterms:W3CDTF">1997-01-17T14:02:09Z</dcterms:created>
  <dcterms:modified xsi:type="dcterms:W3CDTF">2011-04-06T13:30:53Z</dcterms:modified>
  <cp:category/>
  <cp:version/>
  <cp:contentType/>
  <cp:contentStatus/>
</cp:coreProperties>
</file>